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Mikael Chenko\Downloads\fwdadjustedcpi\"/>
    </mc:Choice>
  </mc:AlternateContent>
  <xr:revisionPtr revIDLastSave="0" documentId="8_{10E395DE-EA54-4057-8EB9-BFA84B1C71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UEL OCTOBER 2021" sheetId="1" r:id="rId1"/>
  </sheets>
  <definedNames>
    <definedName name="_xlnm._FilterDatabase" localSheetId="0" hidden="1">'FUEL OCTOBER 2021'!$A$1:$I$48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6" i="1"/>
  <c r="I5" i="1"/>
  <c r="I4" i="1"/>
  <c r="I2" i="1"/>
  <c r="I3" i="1"/>
</calcChain>
</file>

<file path=xl/sharedStrings.xml><?xml version="1.0" encoding="utf-8"?>
<sst xmlns="http://schemas.openxmlformats.org/spreadsheetml/2006/main" count="59" uniqueCount="53">
  <si>
    <t>Abia</t>
  </si>
  <si>
    <t>Abuja</t>
  </si>
  <si>
    <t>Adamawa</t>
  </si>
  <si>
    <t>Akwa Ibom</t>
  </si>
  <si>
    <t>Anambra</t>
  </si>
  <si>
    <t>Bauchi</t>
  </si>
  <si>
    <t>Benue</t>
  </si>
  <si>
    <t>Borno</t>
  </si>
  <si>
    <t>Cross River</t>
  </si>
  <si>
    <t>Delta</t>
  </si>
  <si>
    <t>Edo</t>
  </si>
  <si>
    <t>Enugu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</si>
  <si>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</si>
  <si>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</si>
  <si>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</si>
  <si>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</si>
  <si>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</si>
  <si>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</si>
  <si>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</si>
  <si>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</si>
  <si>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</si>
  <si>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</si>
  <si>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</si>
  <si>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</si>
  <si>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</si>
  <si>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</si>
  <si>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</si>
  <si>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</si>
  <si>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</si>
  <si>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</si>
  <si>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</si>
  <si>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Bayelsa</t>
  </si>
  <si>
    <t>Ekiti</t>
  </si>
  <si>
    <t>Ebonyi</t>
  </si>
  <si>
    <t>Gombe</t>
  </si>
  <si>
    <t>Zamfara</t>
  </si>
  <si>
    <t>STATES WITH THE HIGHEST AVERAGE PRICES</t>
  </si>
  <si>
    <t>STATES WITH THE LOWEST AVERAGE PRICES</t>
  </si>
  <si>
    <t>Nasarawa</t>
  </si>
  <si>
    <t>Zone</t>
  </si>
  <si>
    <t>Average Price</t>
  </si>
  <si>
    <t>North Central</t>
  </si>
  <si>
    <t>North East</t>
  </si>
  <si>
    <t>North West</t>
  </si>
  <si>
    <t>South West</t>
  </si>
  <si>
    <t>South East</t>
  </si>
  <si>
    <t>South South</t>
  </si>
  <si>
    <t>STATE</t>
  </si>
  <si>
    <t>Year on Year %</t>
  </si>
  <si>
    <t>Month on Month %</t>
  </si>
  <si>
    <t>Average Prices</t>
  </si>
  <si>
    <t>Avergae Year-on-Year</t>
  </si>
  <si>
    <t>Average Month-on-Month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</si>
</sst>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>
    <font>
      <sz val="11"/>
      <color theme="1"/>
      <name val="Calibri"/>
      <charset val="134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charset val="134"/>
      <scheme val="minor"/>
    </font>
    <font>
      <b/>
      <sz val="10"/>
      <color theme="0"/>
      <name val="Corbel"/>
      <family val="2"/>
    </font>
    <font>
      <sz val="11"/>
      <color indexed="8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>
      <protection locked="0"/>
    </xf>
  </cellStyleXfs>
  <cellXfs count="30">
    <xf numFmtId="0" fontId="0" fillId="0" borderId="0" xfId="0"/>
    <xf numFmtId="0" fontId="1" fillId="0" borderId="2" xfId="1" applyFont="1" applyBorder="1" applyAlignment="1">
      <alignment horizontal="left" wrapText="1"/>
    </xf>
    <xf numFmtId="2" fontId="1" fillId="0" borderId="2" xfId="4" applyNumberFormat="1" applyFont="1" applyFill="1" applyBorder="1" applyAlignment="1">
      <alignment horizontal="right" wrapText="1"/>
    </xf>
    <xf numFmtId="2" fontId="1" fillId="0" borderId="2" xfId="3" applyNumberFormat="1" applyFont="1" applyBorder="1" applyAlignment="1">
      <alignment horizontal="right" wrapText="1"/>
    </xf>
    <xf numFmtId="2" fontId="0" fillId="0" borderId="0" xfId="0" applyNumberFormat="1"/>
    <xf numFmtId="17" fontId="2" fillId="2" borderId="1" xfId="5" applyNumberFormat="1" applyFont="1" applyFill="1" applyBorder="1" applyAlignment="1">
      <alignment horizontal="center"/>
    </xf>
    <xf numFmtId="43" fontId="0" fillId="0" borderId="0" xfId="6" applyFont="1"/>
    <xf numFmtId="0" fontId="1" fillId="0" borderId="14" xfId="1" applyFont="1" applyFill="1" applyBorder="1" applyAlignment="1">
      <alignment horizontal="left" wrapText="1"/>
    </xf>
    <xf numFmtId="17" fontId="5" fillId="3" borderId="15" xfId="0" applyNumberFormat="1" applyFont="1" applyFill="1" applyBorder="1" applyAlignment="1">
      <alignment horizontal="right" vertical="center" wrapText="1"/>
    </xf>
    <xf numFmtId="2" fontId="1" fillId="0" borderId="7" xfId="7" applyNumberFormat="1" applyFont="1" applyFill="1" applyBorder="1" applyAlignment="1" applyProtection="1">
      <alignment horizontal="right" wrapText="1"/>
    </xf>
    <xf numFmtId="43" fontId="0" fillId="0" borderId="7" xfId="6" applyNumberFormat="1" applyFont="1" applyBorder="1" applyAlignment="1" applyProtection="1"/>
    <xf numFmtId="2" fontId="1" fillId="0" borderId="16" xfId="4" applyNumberFormat="1" applyFont="1" applyBorder="1" applyAlignment="1">
      <alignment horizontal="right" wrapText="1"/>
    </xf>
    <xf numFmtId="2" fontId="1" fillId="0" borderId="7" xfId="5" applyNumberFormat="1" applyFont="1" applyBorder="1" applyAlignment="1">
      <alignment horizontal="right" wrapText="1"/>
    </xf>
    <xf numFmtId="2" fontId="6" fillId="0" borderId="7" xfId="4" applyNumberFormat="1" applyFont="1" applyFill="1" applyBorder="1" applyAlignment="1">
      <alignment horizontal="right" wrapText="1"/>
    </xf>
    <xf numFmtId="2" fontId="0" fillId="0" borderId="7" xfId="6" applyNumberFormat="1" applyFont="1" applyBorder="1"/>
    <xf numFmtId="17" fontId="5" fillId="3" borderId="8" xfId="0" applyNumberFormat="1" applyFont="1" applyFill="1" applyBorder="1" applyAlignment="1">
      <alignment horizontal="left" vertical="center" wrapText="1"/>
    </xf>
    <xf numFmtId="17" fontId="5" fillId="3" borderId="9" xfId="0" applyNumberFormat="1" applyFont="1" applyFill="1" applyBorder="1" applyAlignment="1">
      <alignment horizontal="right" vertical="center" wrapText="1"/>
    </xf>
    <xf numFmtId="2" fontId="1" fillId="0" borderId="10" xfId="7" applyNumberFormat="1" applyFont="1" applyFill="1" applyBorder="1" applyAlignment="1" applyProtection="1">
      <alignment horizontal="left" wrapText="1"/>
    </xf>
    <xf numFmtId="2" fontId="0" fillId="0" borderId="11" xfId="6" applyNumberFormat="1" applyFont="1" applyBorder="1" applyAlignment="1" applyProtection="1"/>
    <xf numFmtId="0" fontId="1" fillId="0" borderId="10" xfId="1" applyFont="1" applyBorder="1" applyAlignment="1">
      <alignment horizontal="left" wrapText="1"/>
    </xf>
    <xf numFmtId="2" fontId="0" fillId="0" borderId="11" xfId="6" applyNumberFormat="1" applyFont="1" applyBorder="1"/>
    <xf numFmtId="0" fontId="2" fillId="0" borderId="12" xfId="1" applyFont="1" applyFill="1" applyBorder="1" applyAlignment="1">
      <alignment horizontal="left" wrapText="1"/>
    </xf>
    <xf numFmtId="43" fontId="0" fillId="0" borderId="17" xfId="6" applyFont="1" applyBorder="1"/>
    <xf numFmtId="2" fontId="0" fillId="0" borderId="17" xfId="0" applyNumberFormat="1" applyBorder="1"/>
    <xf numFmtId="2" fontId="0" fillId="0" borderId="17" xfId="6" applyNumberFormat="1" applyFont="1" applyBorder="1"/>
    <xf numFmtId="2" fontId="0" fillId="0" borderId="13" xfId="6" applyNumberFormat="1" applyFont="1" applyBorder="1"/>
    <xf numFmtId="0" fontId="2" fillId="4" borderId="3" xfId="2" applyFont="1" applyFill="1" applyBorder="1" applyAlignment="1">
      <alignment horizontal="center" wrapText="1"/>
    </xf>
    <xf numFmtId="0" fontId="2" fillId="4" borderId="4" xfId="2" applyFont="1" applyFill="1" applyBorder="1" applyAlignment="1">
      <alignment horizont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 wrapText="1"/>
    </xf>
  </cellXfs>
  <cellStyles count="8">
    <cellStyle name="Comma" xfId="6" builtinId="3"/>
    <cellStyle name="Normal" xfId="0" builtinId="0"/>
    <cellStyle name="Normal_APRIL 2018 fuel" xfId="1" xr:uid="{00000000-0005-0000-0000-000002000000}"/>
    <cellStyle name="Normal_Sheet1" xfId="2" xr:uid="{00000000-0005-0000-0000-000003000000}"/>
    <cellStyle name="Normal_Sheet3" xfId="7" xr:uid="{00000000-0005-0000-0000-000004000000}"/>
    <cellStyle name="Normal_Sheet4" xfId="4" xr:uid="{00000000-0005-0000-0000-000005000000}"/>
    <cellStyle name="Normal_Sheet4 2" xfId="5" xr:uid="{00000000-0005-0000-0000-000006000000}"/>
    <cellStyle name="Normal_Sheet5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pane xSplit="1" ySplit="1" topLeftCell="B2" activePane="bottomRight" state="frozen"/>
      <selection pane="topRight"/>
      <selection pane="bottomLeft"/>
      <selection pane="bottomRight" activeCell="L16" sqref="L16"/>
    </sheetView>
  </sheetViews>
  <sheetFormatPr defaultColWidth="9" defaultRowHeight="14.4"/>
  <cols>
    <col min="1" max="1" width="15.88671875" customWidth="1"/>
    <col min="2" max="2" width="9.88671875" customWidth="1"/>
    <col min="3" max="3" width="10.109375" customWidth="1"/>
    <col min="5" max="5" width="13.6640625" bestFit="1" customWidth="1"/>
    <col min="6" max="6" width="16.5546875" bestFit="1" customWidth="1"/>
    <col min="8" max="8" width="13.109375" bestFit="1" customWidth="1"/>
    <col min="9" max="9" width="14.5546875" customWidth="1"/>
  </cols>
  <sheetData>
    <row r="1" spans="1:11" ht="27.6">
      <c r="A1" s="15" t="s">
        <v>47</v>
      </c>
      <c r="B1" s="8">
        <v>44105</v>
      </c>
      <c r="C1" s="8">
        <v>44441</v>
      </c>
      <c r="D1" s="8">
        <v>44471</v>
      </c>
      <c r="E1" s="8" t="s">
        <v>48</v>
      </c>
      <c r="F1" s="16" t="s">
        <v>49</v>
      </c>
      <c r="H1" s="5" t="s">
        <v>39</v>
      </c>
      <c r="I1" s="5" t="s">
        <v>40</v>
      </c>
    </row>
    <row r="2" spans="1:11" ht="15" customHeight="1">
      <c r="A2" s="17" t="s">
        <v>0</v>
      </c>
      <c r="B2" s="10">
        <v>162</v>
      </c>
      <c r="C2" s="9">
        <v>172.5</v>
      </c>
      <c r="D2" s="10">
        <v>170.25</v>
      </c>
      <c r="E2" s="9">
        <v>5.0925925925925819</v>
      </c>
      <c r="F2" s="18">
        <v>-1.3043478260869601</v>
      </c>
      <c r="G2" s="11"/>
      <c r="H2" t="s">
        <v>41</v>
      </c>
      <c r="I2" s="4">
        <f>AVERAGE(D3,D8,D20,D21,D23,D28,D37)</f>
        <v>166.566452595024</v>
      </c>
    </row>
    <row r="3" spans="1:11" ht="15" customHeight="1">
      <c r="A3" s="19" t="s">
        <v>1</v>
      </c>
      <c r="B3" s="12">
        <v>159.80000000000001</v>
      </c>
      <c r="C3" s="13">
        <v>164.5</v>
      </c>
      <c r="D3" s="12">
        <v>162.80000000000001</v>
      </c>
      <c r="E3" s="14">
        <v>1.8773466833541974</v>
      </c>
      <c r="F3" s="20">
        <v>-1.0334346504559222</v>
      </c>
      <c r="G3" s="11"/>
      <c r="H3" t="s">
        <v>42</v>
      </c>
      <c r="I3" s="4">
        <f>AVERAGE(D4,D7,D9,D31,D32,D36)</f>
        <v>164.46308080808083</v>
      </c>
    </row>
    <row r="4" spans="1:11" ht="15" customHeight="1">
      <c r="A4" s="19" t="s">
        <v>2</v>
      </c>
      <c r="B4" s="12">
        <v>161</v>
      </c>
      <c r="C4" s="13">
        <v>166.4</v>
      </c>
      <c r="D4" s="12">
        <v>167.08</v>
      </c>
      <c r="E4" s="14">
        <v>3.7763975155279628</v>
      </c>
      <c r="F4" s="20">
        <v>0.40865384615385025</v>
      </c>
      <c r="G4" s="11"/>
      <c r="H4" t="s">
        <v>43</v>
      </c>
      <c r="I4" s="4">
        <f>AVERAGE(D15:D19,D30,D38)</f>
        <v>166.23755102040818</v>
      </c>
    </row>
    <row r="5" spans="1:11" ht="15" customHeight="1">
      <c r="A5" s="19" t="s">
        <v>3</v>
      </c>
      <c r="B5" s="12">
        <v>162.0909090909</v>
      </c>
      <c r="C5" s="13">
        <v>165.083333333333</v>
      </c>
      <c r="D5" s="12">
        <v>164.75</v>
      </c>
      <c r="E5" s="14">
        <v>1.6404935502019935</v>
      </c>
      <c r="F5" s="20">
        <v>-0.20191822311943497</v>
      </c>
      <c r="G5" s="11"/>
      <c r="H5" t="s">
        <v>44</v>
      </c>
      <c r="I5" s="4">
        <f>AVERAGE(D22,D24:D27,D34)</f>
        <v>164.52666388192705</v>
      </c>
    </row>
    <row r="6" spans="1:11" ht="15" customHeight="1">
      <c r="A6" s="19" t="s">
        <v>4</v>
      </c>
      <c r="B6" s="12">
        <v>163</v>
      </c>
      <c r="C6" s="13">
        <v>162.69230769230799</v>
      </c>
      <c r="D6" s="12">
        <v>165</v>
      </c>
      <c r="E6" s="14">
        <v>1.2269938650306678</v>
      </c>
      <c r="F6" s="20">
        <v>1.4184397163118589</v>
      </c>
      <c r="G6" s="11"/>
      <c r="H6" t="s">
        <v>45</v>
      </c>
      <c r="I6" s="4">
        <f>AVERAGE(D2,D6,D13:D14,D35)</f>
        <v>167.31666666666666</v>
      </c>
    </row>
    <row r="7" spans="1:11" ht="15" customHeight="1">
      <c r="A7" s="19" t="s">
        <v>5</v>
      </c>
      <c r="B7" s="12">
        <v>160.375</v>
      </c>
      <c r="C7" s="13">
        <v>162.90909090909099</v>
      </c>
      <c r="D7" s="12">
        <v>164.14285714285714</v>
      </c>
      <c r="E7" s="14">
        <v>2.3494042979623542</v>
      </c>
      <c r="F7" s="20">
        <v>0.75733418367340821</v>
      </c>
      <c r="G7" s="11"/>
      <c r="H7" t="s">
        <v>46</v>
      </c>
      <c r="I7" s="4">
        <f>AVERAGE(D5,D10:D12,D33,D29)</f>
        <v>164.53055555555557</v>
      </c>
    </row>
    <row r="8" spans="1:11" ht="15" customHeight="1">
      <c r="A8" s="19" t="s">
        <v>6</v>
      </c>
      <c r="B8" s="12">
        <v>161</v>
      </c>
      <c r="C8" s="13">
        <v>162.666666666667</v>
      </c>
      <c r="D8" s="12">
        <v>169</v>
      </c>
      <c r="E8" s="14">
        <v>4.9689440993788914</v>
      </c>
      <c r="F8" s="20">
        <v>3.8934426229506158</v>
      </c>
      <c r="G8" s="11"/>
    </row>
    <row r="9" spans="1:11" ht="15" customHeight="1">
      <c r="A9" s="19" t="s">
        <v>7</v>
      </c>
      <c r="B9" s="12">
        <v>161.5</v>
      </c>
      <c r="C9" s="13">
        <v>166.21428571428601</v>
      </c>
      <c r="D9" s="12">
        <v>165.18181818181799</v>
      </c>
      <c r="E9" s="14">
        <v>2.2797635800730687</v>
      </c>
      <c r="F9" s="20">
        <v>-0.62116654295454299</v>
      </c>
      <c r="G9" s="11"/>
    </row>
    <row r="10" spans="1:11" ht="15" customHeight="1">
      <c r="A10" s="19" t="s">
        <v>8</v>
      </c>
      <c r="B10" s="12">
        <v>161.9</v>
      </c>
      <c r="C10" s="13">
        <v>164</v>
      </c>
      <c r="D10" s="12">
        <v>165.33333333333334</v>
      </c>
      <c r="E10" s="14">
        <v>2.1206506073708109</v>
      </c>
      <c r="F10" s="20">
        <v>0.81300813008131634</v>
      </c>
      <c r="G10" s="11"/>
      <c r="H10" s="26" t="s">
        <v>36</v>
      </c>
      <c r="I10" s="27"/>
      <c r="K10" s="6"/>
    </row>
    <row r="11" spans="1:11" ht="15" customHeight="1">
      <c r="A11" s="19" t="s">
        <v>9</v>
      </c>
      <c r="B11" s="12">
        <v>162.88235294117646</v>
      </c>
      <c r="C11" s="13">
        <v>165.8571428571</v>
      </c>
      <c r="D11" s="12">
        <v>163.5</v>
      </c>
      <c r="E11" s="14">
        <v>0.37919826652221822</v>
      </c>
      <c r="F11" s="20">
        <v>-1.4211886304654864</v>
      </c>
      <c r="G11" s="11"/>
      <c r="H11" s="1" t="s">
        <v>26</v>
      </c>
      <c r="I11" s="2">
        <v>172.43</v>
      </c>
      <c r="K11" s="6"/>
    </row>
    <row r="12" spans="1:11" ht="15" customHeight="1">
      <c r="A12" s="19" t="s">
        <v>10</v>
      </c>
      <c r="B12" s="12">
        <v>159.38461538461539</v>
      </c>
      <c r="C12" s="13">
        <v>163.09090909090901</v>
      </c>
      <c r="D12" s="12">
        <v>166</v>
      </c>
      <c r="E12" s="14">
        <v>4.1505791505791478</v>
      </c>
      <c r="F12" s="20">
        <v>1.7837235228540083</v>
      </c>
      <c r="G12" s="11"/>
      <c r="H12" s="1" t="s">
        <v>38</v>
      </c>
      <c r="I12" s="2">
        <v>170.45</v>
      </c>
      <c r="K12" s="6"/>
    </row>
    <row r="13" spans="1:11" ht="15" customHeight="1">
      <c r="A13" s="19" t="s">
        <v>11</v>
      </c>
      <c r="B13" s="12">
        <v>161.9</v>
      </c>
      <c r="C13" s="13">
        <v>162.272727272727</v>
      </c>
      <c r="D13" s="12">
        <v>168.83333333333334</v>
      </c>
      <c r="E13" s="14">
        <v>4.2824788964381355</v>
      </c>
      <c r="F13" s="20">
        <v>4.0429505135389343</v>
      </c>
      <c r="G13" s="11"/>
      <c r="H13" s="1" t="s">
        <v>0</v>
      </c>
      <c r="I13" s="2">
        <v>170.25</v>
      </c>
      <c r="K13" s="6"/>
    </row>
    <row r="14" spans="1:11" ht="15" customHeight="1">
      <c r="A14" s="19" t="s">
        <v>12</v>
      </c>
      <c r="B14" s="12">
        <v>161.00615384615401</v>
      </c>
      <c r="C14" s="13">
        <v>167.3</v>
      </c>
      <c r="D14" s="12">
        <v>165.83333333333334</v>
      </c>
      <c r="E14" s="14">
        <v>2.9981335320834024</v>
      </c>
      <c r="F14" s="20">
        <v>-0.87666865909543645</v>
      </c>
      <c r="G14" s="11"/>
      <c r="H14" s="1"/>
      <c r="I14" s="3"/>
      <c r="K14" s="6"/>
    </row>
    <row r="15" spans="1:11">
      <c r="A15" s="19" t="s">
        <v>13</v>
      </c>
      <c r="B15" s="12">
        <v>161.15294117647062</v>
      </c>
      <c r="C15" s="13">
        <v>170.61538461538501</v>
      </c>
      <c r="D15" s="12">
        <v>164.85714285714286</v>
      </c>
      <c r="E15" s="14">
        <v>2.2985628767494548</v>
      </c>
      <c r="F15" s="20">
        <v>-3.3749838979778124</v>
      </c>
      <c r="G15" s="11"/>
      <c r="H15" s="28" t="s">
        <v>37</v>
      </c>
      <c r="I15" s="29"/>
      <c r="K15" s="6"/>
    </row>
    <row r="16" spans="1:11" ht="15" customHeight="1">
      <c r="A16" s="19" t="s">
        <v>14</v>
      </c>
      <c r="B16" s="12">
        <v>160.94999999999999</v>
      </c>
      <c r="C16" s="13">
        <v>166.666666666667</v>
      </c>
      <c r="D16" s="12">
        <v>170.1</v>
      </c>
      <c r="E16" s="14">
        <v>5.6849953401677533</v>
      </c>
      <c r="F16" s="20">
        <v>2.0599999999997953</v>
      </c>
      <c r="G16" s="11"/>
      <c r="H16" s="1" t="s">
        <v>20</v>
      </c>
      <c r="I16" s="2">
        <v>162.66999999999999</v>
      </c>
      <c r="K16" s="6"/>
    </row>
    <row r="17" spans="1:11" ht="15" customHeight="1">
      <c r="A17" s="19" t="s">
        <v>15</v>
      </c>
      <c r="B17" s="12">
        <v>161.666666666667</v>
      </c>
      <c r="C17" s="13">
        <v>164.4</v>
      </c>
      <c r="D17" s="12">
        <v>168.86666666666699</v>
      </c>
      <c r="E17" s="14">
        <v>4.453608247422669</v>
      </c>
      <c r="F17" s="20">
        <v>2.7169505271696925</v>
      </c>
      <c r="G17" s="11"/>
      <c r="H17" s="1" t="s">
        <v>19</v>
      </c>
      <c r="I17" s="2">
        <v>160</v>
      </c>
      <c r="K17" s="6"/>
    </row>
    <row r="18" spans="1:11" ht="15" customHeight="1">
      <c r="A18" s="19" t="s">
        <v>16</v>
      </c>
      <c r="B18" s="12">
        <v>161.611111111111</v>
      </c>
      <c r="C18" s="13">
        <v>167</v>
      </c>
      <c r="D18" s="12">
        <v>164.28571428571428</v>
      </c>
      <c r="E18" s="14">
        <v>1.6549624318617839</v>
      </c>
      <c r="F18" s="20">
        <v>-1.6253207869974418</v>
      </c>
      <c r="G18" s="11"/>
      <c r="H18" s="1" t="s">
        <v>30</v>
      </c>
      <c r="I18" s="2">
        <v>159.86000000000001</v>
      </c>
      <c r="K18" s="6"/>
    </row>
    <row r="19" spans="1:11" ht="15" customHeight="1">
      <c r="A19" s="19" t="s">
        <v>17</v>
      </c>
      <c r="B19" s="12">
        <v>159.538461538462</v>
      </c>
      <c r="C19" s="13">
        <v>166.5</v>
      </c>
      <c r="D19" s="12">
        <v>165.22</v>
      </c>
      <c r="E19" s="14">
        <v>3.5612343297971805</v>
      </c>
      <c r="F19" s="20">
        <v>-0.76876876876876832</v>
      </c>
      <c r="G19" s="11"/>
      <c r="K19" s="6"/>
    </row>
    <row r="20" spans="1:11" ht="15" customHeight="1">
      <c r="A20" s="19" t="s">
        <v>18</v>
      </c>
      <c r="B20" s="12">
        <v>161.461538461538</v>
      </c>
      <c r="C20" s="13">
        <v>165.342105263158</v>
      </c>
      <c r="D20" s="12">
        <v>163.61538461538461</v>
      </c>
      <c r="E20" s="14">
        <v>1.3339685564557335</v>
      </c>
      <c r="F20" s="20">
        <v>-1.0443320804613854</v>
      </c>
      <c r="G20" s="11"/>
    </row>
    <row r="21" spans="1:11" ht="15" customHeight="1">
      <c r="A21" s="19" t="s">
        <v>19</v>
      </c>
      <c r="B21" s="12">
        <v>160.85714285714286</v>
      </c>
      <c r="C21" s="13">
        <v>160.833333333333</v>
      </c>
      <c r="D21" s="12">
        <v>160</v>
      </c>
      <c r="E21" s="14">
        <v>-0.53285968028419228</v>
      </c>
      <c r="F21" s="20">
        <v>-0.51813471502569763</v>
      </c>
      <c r="G21" s="11"/>
    </row>
    <row r="22" spans="1:11" ht="15" customHeight="1">
      <c r="A22" s="19" t="s">
        <v>20</v>
      </c>
      <c r="B22" s="12">
        <v>160.25</v>
      </c>
      <c r="C22" s="13">
        <v>162.680555555556</v>
      </c>
      <c r="D22" s="12">
        <v>162.66666666666666</v>
      </c>
      <c r="E22" s="14">
        <v>1.5080603224128852</v>
      </c>
      <c r="F22" s="20">
        <v>-8.5375224112782533E-3</v>
      </c>
      <c r="G22" s="11"/>
    </row>
    <row r="23" spans="1:11" ht="15" customHeight="1">
      <c r="A23" s="19" t="s">
        <v>21</v>
      </c>
      <c r="B23" s="12">
        <v>166.5</v>
      </c>
      <c r="C23" s="13">
        <v>164.857142857143</v>
      </c>
      <c r="D23" s="12">
        <v>167.666666666667</v>
      </c>
      <c r="E23" s="14">
        <v>0.70070070070089585</v>
      </c>
      <c r="F23" s="20">
        <v>1.7042172154824842</v>
      </c>
      <c r="G23" s="11"/>
    </row>
    <row r="24" spans="1:11" ht="15" customHeight="1">
      <c r="A24" s="19" t="s">
        <v>22</v>
      </c>
      <c r="B24" s="12">
        <v>162.857142857143</v>
      </c>
      <c r="C24" s="13">
        <v>164.38461538461499</v>
      </c>
      <c r="D24" s="12">
        <v>163.77777777777777</v>
      </c>
      <c r="E24" s="14">
        <v>0.56530214424941327</v>
      </c>
      <c r="F24" s="20">
        <v>-0.36915717776714319</v>
      </c>
      <c r="G24" s="11"/>
    </row>
    <row r="25" spans="1:11" ht="15" customHeight="1">
      <c r="A25" s="19" t="s">
        <v>23</v>
      </c>
      <c r="B25" s="12">
        <v>162.5</v>
      </c>
      <c r="C25" s="13">
        <v>163.69999999999999</v>
      </c>
      <c r="D25" s="12">
        <v>166.28571428571428</v>
      </c>
      <c r="E25" s="14">
        <v>2.3296703296703303</v>
      </c>
      <c r="F25" s="20">
        <v>1.5795444628676103</v>
      </c>
      <c r="G25" s="11"/>
    </row>
    <row r="26" spans="1:11" ht="15" customHeight="1">
      <c r="A26" s="19" t="s">
        <v>24</v>
      </c>
      <c r="B26" s="12">
        <v>159.88235294117601</v>
      </c>
      <c r="C26" s="13">
        <v>167.8</v>
      </c>
      <c r="D26" s="12">
        <v>164.1</v>
      </c>
      <c r="E26" s="14">
        <v>2.6379690949230206</v>
      </c>
      <c r="F26" s="20">
        <v>-2.2050059594755811</v>
      </c>
      <c r="G26" s="11"/>
    </row>
    <row r="27" spans="1:11" ht="15" customHeight="1">
      <c r="A27" s="19" t="s">
        <v>25</v>
      </c>
      <c r="B27" s="12">
        <v>160.21428571428601</v>
      </c>
      <c r="C27" s="13">
        <v>164.5</v>
      </c>
      <c r="D27" s="12">
        <v>164.06666666666666</v>
      </c>
      <c r="E27" s="14">
        <v>2.4045177589535838</v>
      </c>
      <c r="F27" s="20">
        <v>-0.26342451874367123</v>
      </c>
      <c r="G27" s="11"/>
    </row>
    <row r="28" spans="1:11" ht="15" customHeight="1">
      <c r="A28" s="19" t="s">
        <v>26</v>
      </c>
      <c r="B28" s="12">
        <v>158.375</v>
      </c>
      <c r="C28" s="13">
        <v>163.024</v>
      </c>
      <c r="D28" s="12">
        <v>172.42857142857142</v>
      </c>
      <c r="E28" s="14">
        <v>8.8736046904949859</v>
      </c>
      <c r="F28" s="20">
        <v>5.7688263253087957</v>
      </c>
      <c r="G28" s="11"/>
    </row>
    <row r="29" spans="1:11" ht="15" customHeight="1">
      <c r="A29" s="19" t="s">
        <v>27</v>
      </c>
      <c r="B29" s="12">
        <v>160.75</v>
      </c>
      <c r="C29" s="13">
        <v>165.06</v>
      </c>
      <c r="D29" s="12">
        <v>162.93333333333334</v>
      </c>
      <c r="E29" s="14">
        <v>1.3582166925868444</v>
      </c>
      <c r="F29" s="20">
        <v>-1.2884203723898424</v>
      </c>
      <c r="G29" s="11"/>
    </row>
    <row r="30" spans="1:11" ht="15" customHeight="1">
      <c r="A30" s="19" t="s">
        <v>28</v>
      </c>
      <c r="B30" s="12">
        <v>159.61538461538461</v>
      </c>
      <c r="C30" s="13">
        <v>162.19999999999999</v>
      </c>
      <c r="D30" s="12">
        <v>166</v>
      </c>
      <c r="E30" s="14">
        <v>4.0000000000000036</v>
      </c>
      <c r="F30" s="20">
        <v>2.3427866831072786</v>
      </c>
      <c r="G30" s="11"/>
    </row>
    <row r="31" spans="1:11" ht="15" customHeight="1">
      <c r="A31" s="19" t="s">
        <v>29</v>
      </c>
      <c r="B31" s="12">
        <v>159.69230769230768</v>
      </c>
      <c r="C31" s="13">
        <v>164.625</v>
      </c>
      <c r="D31" s="12">
        <v>165.85</v>
      </c>
      <c r="E31" s="14">
        <v>3.855973025048165</v>
      </c>
      <c r="F31" s="20">
        <v>0.74411541381929069</v>
      </c>
      <c r="G31" s="11"/>
    </row>
    <row r="32" spans="1:11" ht="15" customHeight="1">
      <c r="A32" s="19" t="s">
        <v>30</v>
      </c>
      <c r="B32" s="12">
        <v>159.80000000000001</v>
      </c>
      <c r="C32" s="13">
        <v>163.666666666667</v>
      </c>
      <c r="D32" s="12">
        <v>159.85714285714286</v>
      </c>
      <c r="E32" s="14">
        <v>3.5758984444833608E-2</v>
      </c>
      <c r="F32" s="20">
        <v>-2.3276112889149436</v>
      </c>
      <c r="G32" s="11"/>
    </row>
    <row r="33" spans="1:7" ht="15" customHeight="1">
      <c r="A33" s="19" t="s">
        <v>31</v>
      </c>
      <c r="B33" s="12">
        <v>162.6</v>
      </c>
      <c r="C33" s="13">
        <v>163.57142857142901</v>
      </c>
      <c r="D33" s="12">
        <v>164.66666666666666</v>
      </c>
      <c r="E33" s="14">
        <v>1.2710127101271063</v>
      </c>
      <c r="F33" s="20">
        <v>0.66957787481778386</v>
      </c>
      <c r="G33" s="11"/>
    </row>
    <row r="34" spans="1:7" ht="15" customHeight="1">
      <c r="A34" s="19" t="s">
        <v>32</v>
      </c>
      <c r="B34" s="12">
        <v>160.625</v>
      </c>
      <c r="C34" s="13">
        <v>164.76666666666699</v>
      </c>
      <c r="D34" s="12">
        <v>166.26315789473699</v>
      </c>
      <c r="E34" s="14">
        <v>3.5101372107311901</v>
      </c>
      <c r="F34" s="20">
        <v>0.90824877285251571</v>
      </c>
      <c r="G34" s="11"/>
    </row>
    <row r="35" spans="1:7" ht="15" customHeight="1">
      <c r="A35" s="19" t="s">
        <v>33</v>
      </c>
      <c r="B35" s="12">
        <v>158.57142857142901</v>
      </c>
      <c r="C35" s="13">
        <v>165.529411764706</v>
      </c>
      <c r="D35" s="12">
        <v>166.66666666666666</v>
      </c>
      <c r="E35" s="14">
        <v>5.1051051051048013</v>
      </c>
      <c r="F35" s="20">
        <v>0.68704098554837056</v>
      </c>
      <c r="G35" s="11"/>
    </row>
    <row r="36" spans="1:7" ht="15" customHeight="1">
      <c r="A36" s="19" t="s">
        <v>34</v>
      </c>
      <c r="B36" s="12">
        <v>162.857142857143</v>
      </c>
      <c r="C36" s="13">
        <v>163.961538461538</v>
      </c>
      <c r="D36" s="12">
        <v>164.666666666667</v>
      </c>
      <c r="E36" s="14">
        <v>1.1111111111112182</v>
      </c>
      <c r="F36" s="20">
        <v>0.43005708030388057</v>
      </c>
      <c r="G36" s="11"/>
    </row>
    <row r="37" spans="1:7" ht="15" customHeight="1">
      <c r="A37" s="19" t="s">
        <v>38</v>
      </c>
      <c r="B37" s="12">
        <v>163.583333333333</v>
      </c>
      <c r="C37" s="13">
        <v>163.82352941176501</v>
      </c>
      <c r="D37" s="12">
        <v>170.45454545454501</v>
      </c>
      <c r="E37" s="14">
        <v>4.2004353262630856</v>
      </c>
      <c r="F37" s="20">
        <v>4.047657907621538</v>
      </c>
      <c r="G37" s="11"/>
    </row>
    <row r="38" spans="1:7" ht="15" customHeight="1">
      <c r="A38" s="19" t="s">
        <v>35</v>
      </c>
      <c r="B38" s="12">
        <v>159.54545454545499</v>
      </c>
      <c r="C38" s="13">
        <v>164.461538461538</v>
      </c>
      <c r="D38" s="12">
        <v>164.33333333333334</v>
      </c>
      <c r="E38" s="14">
        <v>3.0009496676160596</v>
      </c>
      <c r="F38" s="20">
        <v>-7.7954474586550138E-2</v>
      </c>
      <c r="G38" s="11"/>
    </row>
    <row r="39" spans="1:7" ht="15" thickBot="1">
      <c r="A39" s="21" t="s">
        <v>50</v>
      </c>
      <c r="B39" s="22">
        <v>161.1701547622134</v>
      </c>
      <c r="C39" s="22">
        <v>164.85016343828619</v>
      </c>
      <c r="D39" s="23">
        <v>165.60359892201998</v>
      </c>
      <c r="E39" s="24">
        <v>2.7507848251108191</v>
      </c>
      <c r="F39" s="25">
        <v>0.45704260646113326</v>
      </c>
    </row>
    <row r="40" spans="1:7" ht="28.8">
      <c r="A40" s="7" t="s">
        <v>51</v>
      </c>
      <c r="B40" s="6">
        <v>2.7507848251108191</v>
      </c>
    </row>
    <row r="41" spans="1:7" ht="30.75" customHeight="1">
      <c r="A41" s="7" t="s">
        <v>52</v>
      </c>
      <c r="B41" s="6">
        <v>0.45704260646113326</v>
      </c>
    </row>
    <row r="42" spans="1:7" ht="16.5" customHeight="1"/>
    <row r="48" spans="1:7" ht="18" customHeight="1"/>
  </sheetData>
  <mergeCells count="2">
    <mergeCell ref="H10:I10"/>
    <mergeCell ref="H15:I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FUEL OCTOBER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</dc:creator>
  <cp:lastModifiedBy>Mikael Chenko</cp:lastModifiedBy>
  <dcterms:created xsi:type="dcterms:W3CDTF">2018-02-09T14:04:00Z</dcterms:created>
  <dcterms:modified xsi:type="dcterms:W3CDTF">2021-11-16T11:40:12Z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